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660" activeTab="0"/>
  </bookViews>
  <sheets>
    <sheet name="пр 6 источники 2012" sheetId="1" r:id="rId1"/>
  </sheets>
  <definedNames/>
  <calcPr fullCalcOnLoad="1"/>
</workbook>
</file>

<file path=xl/sharedStrings.xml><?xml version="1.0" encoding="utf-8"?>
<sst xmlns="http://schemas.openxmlformats.org/spreadsheetml/2006/main" count="125" uniqueCount="123">
  <si>
    <t>Источники внутреннего финансирования дефицита бюджета городского округа город Мегион на 2012 год</t>
  </si>
  <si>
    <t xml:space="preserve"> Наименование показателя</t>
  </si>
  <si>
    <t>Код источника финансирования по КИВФ, КИВнФ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</si>
  <si>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</si>
  <si>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</si>
  <si>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</si>
  <si>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</si>
  <si>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</si>
  <si>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</si>
  <si>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</si>
  <si>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</si>
  <si>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Кредиты кредитных организаций в валюте  Российской Федерации</t>
  </si>
  <si>
    <t>Получение кредитов от кредитных организаций в валюте Российской Федерации</t>
  </si>
  <si>
    <t>Получение кредитов от кредитных организаций  бюджетами городских округов в  валюте Российской Федерации</t>
  </si>
  <si>
    <t>050 01 02 00 00 04 0000 710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</si>
  <si>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</si>
  <si>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Погашение кредитов от кредитных организаций  бюджетами городских округов в  валюте Российской Федерации</t>
  </si>
  <si>
    <t>050 01 02 00 00 04 0000 810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</si>
  <si>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</si>
  <si>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</si>
  <si>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бюджетной системы РФ бюджетами городских округов в валюте РФ</t>
  </si>
  <si>
    <t>050 01 03 00 00 04 0000 710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</si>
  <si>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</si>
  <si>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050 01 03 00 00 04 0000 810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</si>
  <si>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</si>
  <si>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</si>
  <si>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</si>
  <si>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</si>
  <si>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</si>
  <si>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</si>
  <si>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</si>
  <si>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</si>
  <si>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</si>
  <si>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</si>
  <si>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</si>
  <si>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</si>
  <si>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</si>
  <si>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</si>
  <si>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</si>
  <si>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</si>
  <si>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</si>
  <si>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</si>
  <si>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</si>
  <si>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</si>
  <si>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</si>
  <si>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</si>
  <si>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</si>
  <si>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</si>
  <si>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</si>
  <si>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</si>
  <si>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</si>
  <si>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</si>
  <si>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</si>
  <si>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</si>
  <si>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</si>
  <si>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</si>
  <si>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</si>
  <si>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</si>
  <si>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</si>
  <si>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</si>
  <si>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</si>
  <si>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</si>
  <si>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</si>
  <si>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</si>
  <si>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остатков финансовых резервов  бюджетов</t>
  </si>
  <si>
    <t>Увеличение остатков денежных средств  финансовых резервов бюджетов</t>
  </si>
  <si>
    <t>Увеличение остатков денежных средств  финансового резерва бюджетов городских округов  Российской Федерации</t>
  </si>
  <si>
    <t>Увеличение прочих остатков средств бюджетов</t>
  </si>
  <si>
    <t>050 01 05 02 00 00 0000 500</t>
  </si>
  <si>
    <t>Увеличение прочих остатков денежных средств  бюджетов</t>
  </si>
  <si>
    <t>050 01 05 02 01 00 0000 510</t>
  </si>
  <si>
    <t>Увеличение прочих остатков денежных средств  бюджетов городских округов</t>
  </si>
  <si>
    <t>050 01 05 02 01 04 0000 510</t>
  </si>
  <si>
    <t>Уменьшение остатков средств бюджетов</t>
  </si>
  <si>
    <t>Уменьшение остатков финансовых резервов  бюджетов</t>
  </si>
  <si>
    <t>Уменьшение остатков денежных средств  финансовых резервов</t>
  </si>
  <si>
    <t>Уменьшение остатков денежных средств  финансовых резервов бюджетов городских округов  Российской Федерации</t>
  </si>
  <si>
    <t>Уменьшение прочих остатков средств бюджетов</t>
  </si>
  <si>
    <t>Уменьшение прочих остатков денежных средств  бюджетов</t>
  </si>
  <si>
    <t>050 01 05 02 01 00 0000 610</t>
  </si>
  <si>
    <t>Уменьшение прочих остатков денежных средств  бюджетов городских округов</t>
  </si>
  <si>
    <t>050 01 05 02 01 04 0000 610</t>
  </si>
  <si>
    <t>050 01 05 02 02 00 0000 620</t>
  </si>
  <si>
    <t>Уменьшение прочих остатков средств бюджетов, временно размещенных в ценных бумагах</t>
  </si>
  <si>
    <t>050 01 05 02 02 04 0000 620</t>
  </si>
  <si>
    <t>Источники финансирования дефицита бюджетов - всего</t>
  </si>
  <si>
    <t>000 90 00 00 00 00 0000 000</t>
  </si>
  <si>
    <t>Директор департамента финансов                                                                                                                                Н.А.Мартынюк</t>
  </si>
  <si>
    <t>Исполнитель:</t>
  </si>
  <si>
    <t>Начальник управления бюджетного планирования</t>
  </si>
  <si>
    <t>Лилия Вазимовна Пастух</t>
  </si>
  <si>
    <t>050 01 02 00 00 00 0000 700</t>
  </si>
  <si>
    <t>050 01 02 00 00 00 0000 800</t>
  </si>
  <si>
    <t>050 01 01 00 00 00 0000 700</t>
  </si>
  <si>
    <t>050 01 01 00 00 04 0000 710</t>
  </si>
  <si>
    <t>050 01 01 00 00 00 0000 800</t>
  </si>
  <si>
    <t>050 01 01 00 00 04 0000 810</t>
  </si>
  <si>
    <t>050 01 03 00 00 00 0000 700</t>
  </si>
  <si>
    <t>050 01 03 00 00 00 0000 800</t>
  </si>
  <si>
    <t>050 01 05 00 00 00 0000 000</t>
  </si>
  <si>
    <t>050 01 03 00 00 00 0000 000</t>
  </si>
  <si>
    <t>050 01 02 00 00 00 0000 000</t>
  </si>
  <si>
    <t>050 01 01 00 00 00 0000 000</t>
  </si>
  <si>
    <t>050 01 05 00 00 00 0000 500</t>
  </si>
  <si>
    <t>050 01 05 01 00 00 0000 500</t>
  </si>
  <si>
    <t>050 01 05 01 01 00 0000 510</t>
  </si>
  <si>
    <t>050 01 05 01 01 04 0000 510</t>
  </si>
  <si>
    <t>050 01 05 00 00 00 0000 600</t>
  </si>
  <si>
    <t>050 01 05 01 00 00 0000 600</t>
  </si>
  <si>
    <t>050 01 05 01 01 00 0000 610</t>
  </si>
  <si>
    <t>050 01 05 01 01 04 0000 610</t>
  </si>
  <si>
    <t>050 01 05 02 00 00 0000 600</t>
  </si>
  <si>
    <t>Погашение кредитов от кредитных организаций   в  валюте Российской Федерации</t>
  </si>
  <si>
    <t>0,1</t>
  </si>
  <si>
    <t>4</t>
  </si>
  <si>
    <t>Приложение 6</t>
  </si>
  <si>
    <t xml:space="preserve">к решению Думы </t>
  </si>
  <si>
    <t>города Мегиона</t>
  </si>
  <si>
    <t>Уточнено  (сумма с учетом изменений ) (тыс.руб.)</t>
  </si>
  <si>
    <t>Уточнение №207 от 23.12.2011 (тыс.руб.)</t>
  </si>
  <si>
    <t>Утверждено решением Думы города Мегиона от 12.12.2011 №202 (тыс.руб.)</t>
  </si>
  <si>
    <t>Изменения (+;-) (январь) (тыс.руб.)</t>
  </si>
  <si>
    <t>от 27.01.2012  № 217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</si>
</sst>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4"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0" fontId="21" fillId="0" borderId="0" xfId="0" applyFont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/>
    </xf>
    <xf numFmtId="164" fontId="3" fillId="0" borderId="10" xfId="0" applyNumberFormat="1" applyFont="1" applyFill="1" applyBorder="1" applyAlignment="1">
      <alignment horizontal="right"/>
    </xf>
    <xf numFmtId="49" fontId="2" fillId="24" borderId="10" xfId="0" applyNumberFormat="1" applyFont="1" applyFill="1" applyBorder="1" applyAlignment="1">
      <alignment horizontal="center"/>
    </xf>
    <xf numFmtId="164" fontId="2" fillId="24" borderId="10" xfId="0" applyNumberFormat="1" applyFont="1" applyFill="1" applyBorder="1" applyAlignment="1">
      <alignment horizontal="right"/>
    </xf>
    <xf numFmtId="0" fontId="21" fillId="24" borderId="0" xfId="0" applyFont="1" applyFill="1" applyAlignment="1">
      <alignment/>
    </xf>
    <xf numFmtId="49" fontId="3" fillId="24" borderId="10" xfId="0" applyNumberFormat="1" applyFont="1" applyFill="1" applyBorder="1" applyAlignment="1">
      <alignment horizontal="center"/>
    </xf>
    <xf numFmtId="164" fontId="3" fillId="24" borderId="10" xfId="0" applyNumberFormat="1" applyFont="1" applyFill="1" applyBorder="1" applyAlignment="1">
      <alignment horizontal="right"/>
    </xf>
    <xf numFmtId="0" fontId="21" fillId="0" borderId="0" xfId="0" applyFont="1" applyAlignment="1">
      <alignment horizontal="justify"/>
    </xf>
    <xf numFmtId="49" fontId="3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1" xfId="0" applyNumberFormat="1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3" fillId="0" borderId="14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164" fontId="2" fillId="0" borderId="17" xfId="0" applyNumberFormat="1" applyFont="1" applyFill="1" applyBorder="1" applyAlignment="1">
      <alignment horizontal="right"/>
    </xf>
    <xf numFmtId="0" fontId="3" fillId="0" borderId="16" xfId="0" applyFont="1" applyFill="1" applyBorder="1" applyAlignment="1">
      <alignment horizontal="left" vertical="center" wrapText="1"/>
    </xf>
    <xf numFmtId="0" fontId="2" fillId="24" borderId="16" xfId="0" applyFont="1" applyFill="1" applyBorder="1" applyAlignment="1">
      <alignment horizontal="left" vertical="center" wrapText="1"/>
    </xf>
    <xf numFmtId="0" fontId="3" fillId="24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49" fontId="2" fillId="0" borderId="19" xfId="0" applyNumberFormat="1" applyFont="1" applyFill="1" applyBorder="1" applyAlignment="1">
      <alignment horizontal="center"/>
    </xf>
    <xf numFmtId="164" fontId="2" fillId="0" borderId="19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49">
      <selection activeCell="A75" sqref="A75"/>
    </sheetView>
  </sheetViews>
  <sheetFormatPr defaultColWidth="67.00390625" defaultRowHeight="15"/>
  <cols>
    <col min="1" max="1" width="62.57421875" style="2" customWidth="1"/>
    <col min="2" max="2" width="29.7109375" style="2" customWidth="1"/>
    <col min="3" max="4" width="12.00390625" style="2" customWidth="1"/>
    <col min="5" max="5" width="11.28125" style="2" customWidth="1"/>
    <col min="6" max="6" width="13.8515625" style="2" customWidth="1"/>
    <col min="7" max="255" width="9.140625" style="2" customWidth="1"/>
    <col min="256" max="16384" width="67.00390625" style="2" customWidth="1"/>
  </cols>
  <sheetData>
    <row r="1" spans="5:6" s="1" customFormat="1" ht="14.25" customHeight="1">
      <c r="E1" s="20" t="s">
        <v>115</v>
      </c>
      <c r="F1" s="20"/>
    </row>
    <row r="2" spans="5:6" s="1" customFormat="1" ht="14.25" customHeight="1">
      <c r="E2" s="20" t="s">
        <v>116</v>
      </c>
      <c r="F2" s="20"/>
    </row>
    <row r="3" spans="5:6" s="1" customFormat="1" ht="14.25" customHeight="1">
      <c r="E3" s="20" t="s">
        <v>117</v>
      </c>
      <c r="F3" s="20"/>
    </row>
    <row r="4" spans="5:6" s="1" customFormat="1" ht="14.25" customHeight="1">
      <c r="E4" s="20" t="s">
        <v>122</v>
      </c>
      <c r="F4" s="20"/>
    </row>
    <row r="5" spans="5:6" ht="6" customHeight="1">
      <c r="E5" s="19"/>
      <c r="F5" s="19"/>
    </row>
    <row r="6" spans="1:6" ht="15" customHeight="1">
      <c r="A6" s="21" t="s">
        <v>0</v>
      </c>
      <c r="B6" s="21"/>
      <c r="C6" s="21"/>
      <c r="D6" s="21"/>
      <c r="E6" s="21"/>
      <c r="F6" s="21"/>
    </row>
    <row r="7" spans="1:6" ht="9" customHeight="1" thickBot="1">
      <c r="A7" s="21"/>
      <c r="B7" s="21"/>
      <c r="C7" s="21"/>
      <c r="D7" s="21"/>
      <c r="E7" s="21"/>
      <c r="F7" s="21"/>
    </row>
    <row r="8" spans="1:6" ht="15" customHeight="1">
      <c r="A8" s="25" t="s">
        <v>1</v>
      </c>
      <c r="B8" s="26" t="s">
        <v>2</v>
      </c>
      <c r="C8" s="27" t="s">
        <v>120</v>
      </c>
      <c r="D8" s="27" t="s">
        <v>119</v>
      </c>
      <c r="E8" s="28" t="s">
        <v>121</v>
      </c>
      <c r="F8" s="29" t="s">
        <v>118</v>
      </c>
    </row>
    <row r="9" spans="1:6" ht="76.5" customHeight="1">
      <c r="A9" s="30"/>
      <c r="B9" s="22"/>
      <c r="C9" s="23"/>
      <c r="D9" s="23"/>
      <c r="E9" s="24"/>
      <c r="F9" s="31"/>
    </row>
    <row r="10" spans="1:6" s="5" customFormat="1" ht="15">
      <c r="A10" s="32">
        <v>1</v>
      </c>
      <c r="B10" s="3">
        <v>2</v>
      </c>
      <c r="C10" s="3">
        <v>3</v>
      </c>
      <c r="D10" s="18" t="s">
        <v>114</v>
      </c>
      <c r="E10" s="4">
        <v>5</v>
      </c>
      <c r="F10" s="33">
        <v>6</v>
      </c>
    </row>
    <row r="11" spans="1:6" ht="28.5">
      <c r="A11" s="34" t="s">
        <v>3</v>
      </c>
      <c r="B11" s="6" t="s">
        <v>4</v>
      </c>
      <c r="C11" s="7">
        <f>SUM(C12+C17+C22)</f>
        <v>102411.2</v>
      </c>
      <c r="D11" s="7">
        <f>SUM(D12+D17+D22)</f>
        <v>102411.20000000001</v>
      </c>
      <c r="E11" s="7">
        <f>SUM(E12+E17+E22)</f>
        <v>0</v>
      </c>
      <c r="F11" s="35">
        <f>SUM(D11:E11)</f>
        <v>102411.20000000001</v>
      </c>
    </row>
    <row r="12" spans="1:6" ht="42.75">
      <c r="A12" s="34" t="s">
        <v>5</v>
      </c>
      <c r="B12" s="6" t="s">
        <v>102</v>
      </c>
      <c r="C12" s="7">
        <f>C14</f>
        <v>0</v>
      </c>
      <c r="D12" s="7">
        <f>D14</f>
        <v>0</v>
      </c>
      <c r="E12" s="7">
        <f>E14</f>
        <v>0</v>
      </c>
      <c r="F12" s="35">
        <f aca="true" t="shared" si="0" ref="F12:F63">SUM(D12:E12)</f>
        <v>0</v>
      </c>
    </row>
    <row r="13" spans="1:6" ht="45">
      <c r="A13" s="36" t="s">
        <v>6</v>
      </c>
      <c r="B13" s="8" t="s">
        <v>93</v>
      </c>
      <c r="C13" s="9" t="s">
        <v>113</v>
      </c>
      <c r="D13" s="9" t="s">
        <v>7</v>
      </c>
      <c r="E13" s="9" t="s">
        <v>113</v>
      </c>
      <c r="F13" s="35">
        <f t="shared" si="0"/>
        <v>0</v>
      </c>
    </row>
    <row r="14" spans="1:6" ht="45">
      <c r="A14" s="36" t="s">
        <v>8</v>
      </c>
      <c r="B14" s="8" t="s">
        <v>94</v>
      </c>
      <c r="C14" s="10">
        <f>C16</f>
        <v>0</v>
      </c>
      <c r="D14" s="10">
        <f>D16</f>
        <v>0</v>
      </c>
      <c r="E14" s="10">
        <v>0</v>
      </c>
      <c r="F14" s="35">
        <f t="shared" si="0"/>
        <v>0</v>
      </c>
    </row>
    <row r="15" spans="1:6" ht="45">
      <c r="A15" s="36" t="s">
        <v>9</v>
      </c>
      <c r="B15" s="8" t="s">
        <v>95</v>
      </c>
      <c r="C15" s="11">
        <f>SUM(C16)</f>
        <v>0</v>
      </c>
      <c r="D15" s="11">
        <f>SUM(D16)</f>
        <v>0</v>
      </c>
      <c r="E15" s="11">
        <f>SUM(E16)</f>
        <v>0</v>
      </c>
      <c r="F15" s="35">
        <f t="shared" si="0"/>
        <v>0</v>
      </c>
    </row>
    <row r="16" spans="1:6" ht="45">
      <c r="A16" s="36" t="s">
        <v>10</v>
      </c>
      <c r="B16" s="8" t="s">
        <v>96</v>
      </c>
      <c r="C16" s="11">
        <v>0</v>
      </c>
      <c r="D16" s="11">
        <v>0</v>
      </c>
      <c r="E16" s="11">
        <v>0</v>
      </c>
      <c r="F16" s="35">
        <f t="shared" si="0"/>
        <v>0</v>
      </c>
    </row>
    <row r="17" spans="1:6" ht="28.5">
      <c r="A17" s="34" t="s">
        <v>11</v>
      </c>
      <c r="B17" s="6" t="s">
        <v>101</v>
      </c>
      <c r="C17" s="7">
        <f>SUM(C18+C20)</f>
        <v>100000</v>
      </c>
      <c r="D17" s="7">
        <f>SUM(D18+D20)</f>
        <v>17000</v>
      </c>
      <c r="E17" s="7">
        <f>SUM(E18+E20)</f>
        <v>0</v>
      </c>
      <c r="F17" s="35">
        <f t="shared" si="0"/>
        <v>17000</v>
      </c>
    </row>
    <row r="18" spans="1:6" ht="30">
      <c r="A18" s="36" t="s">
        <v>12</v>
      </c>
      <c r="B18" s="8" t="s">
        <v>91</v>
      </c>
      <c r="C18" s="11">
        <f>SUM(C19)</f>
        <v>150000</v>
      </c>
      <c r="D18" s="11">
        <f>SUM(D19)</f>
        <v>50000</v>
      </c>
      <c r="E18" s="11">
        <f>SUM(E19)</f>
        <v>0</v>
      </c>
      <c r="F18" s="35">
        <f t="shared" si="0"/>
        <v>50000</v>
      </c>
    </row>
    <row r="19" spans="1:6" ht="30">
      <c r="A19" s="36" t="s">
        <v>13</v>
      </c>
      <c r="B19" s="8" t="s">
        <v>14</v>
      </c>
      <c r="C19" s="11">
        <v>150000</v>
      </c>
      <c r="D19" s="11">
        <v>50000</v>
      </c>
      <c r="E19" s="11">
        <v>0</v>
      </c>
      <c r="F19" s="35">
        <f t="shared" si="0"/>
        <v>50000</v>
      </c>
    </row>
    <row r="20" spans="1:6" ht="30">
      <c r="A20" s="36" t="s">
        <v>112</v>
      </c>
      <c r="B20" s="8" t="s">
        <v>92</v>
      </c>
      <c r="C20" s="11">
        <f>SUM(C21)</f>
        <v>-50000</v>
      </c>
      <c r="D20" s="11">
        <f>SUM(D21)</f>
        <v>-33000</v>
      </c>
      <c r="E20" s="11">
        <f>SUM(E21)</f>
        <v>0</v>
      </c>
      <c r="F20" s="35">
        <f t="shared" si="0"/>
        <v>-33000</v>
      </c>
    </row>
    <row r="21" spans="1:6" ht="30">
      <c r="A21" s="36" t="s">
        <v>16</v>
      </c>
      <c r="B21" s="8" t="s">
        <v>17</v>
      </c>
      <c r="C21" s="11">
        <v>-50000</v>
      </c>
      <c r="D21" s="11">
        <v>-33000</v>
      </c>
      <c r="E21" s="11">
        <v>0</v>
      </c>
      <c r="F21" s="35">
        <f t="shared" si="0"/>
        <v>-33000</v>
      </c>
    </row>
    <row r="22" spans="1:6" s="14" customFormat="1" ht="28.5">
      <c r="A22" s="37" t="s">
        <v>18</v>
      </c>
      <c r="B22" s="12" t="s">
        <v>100</v>
      </c>
      <c r="C22" s="13">
        <f>C23+C25</f>
        <v>2411.199999999997</v>
      </c>
      <c r="D22" s="13">
        <f>D23+D25</f>
        <v>85411.20000000001</v>
      </c>
      <c r="E22" s="13">
        <f>E23+E25</f>
        <v>0</v>
      </c>
      <c r="F22" s="35">
        <f t="shared" si="0"/>
        <v>85411.20000000001</v>
      </c>
    </row>
    <row r="23" spans="1:6" s="14" customFormat="1" ht="45">
      <c r="A23" s="38" t="s">
        <v>19</v>
      </c>
      <c r="B23" s="15" t="s">
        <v>97</v>
      </c>
      <c r="C23" s="16">
        <f>C24</f>
        <v>52411.2</v>
      </c>
      <c r="D23" s="16">
        <f>D24</f>
        <v>120644.3</v>
      </c>
      <c r="E23" s="16">
        <f>E24</f>
        <v>0</v>
      </c>
      <c r="F23" s="35">
        <f t="shared" si="0"/>
        <v>120644.3</v>
      </c>
    </row>
    <row r="24" spans="1:6" s="14" customFormat="1" ht="30">
      <c r="A24" s="38" t="s">
        <v>20</v>
      </c>
      <c r="B24" s="15" t="s">
        <v>21</v>
      </c>
      <c r="C24" s="16">
        <v>52411.2</v>
      </c>
      <c r="D24" s="16">
        <v>120644.3</v>
      </c>
      <c r="E24" s="16">
        <v>0</v>
      </c>
      <c r="F24" s="35">
        <f t="shared" si="0"/>
        <v>120644.3</v>
      </c>
    </row>
    <row r="25" spans="1:6" s="14" customFormat="1" ht="45">
      <c r="A25" s="38" t="s">
        <v>15</v>
      </c>
      <c r="B25" s="15" t="s">
        <v>98</v>
      </c>
      <c r="C25" s="16">
        <f>SUM(C26)</f>
        <v>-50000</v>
      </c>
      <c r="D25" s="16">
        <f>SUM(D26)</f>
        <v>-35233.1</v>
      </c>
      <c r="E25" s="16">
        <f>SUM(E26)</f>
        <v>0</v>
      </c>
      <c r="F25" s="35">
        <f t="shared" si="0"/>
        <v>-35233.1</v>
      </c>
    </row>
    <row r="26" spans="1:6" s="14" customFormat="1" ht="45">
      <c r="A26" s="38" t="s">
        <v>22</v>
      </c>
      <c r="B26" s="15" t="s">
        <v>23</v>
      </c>
      <c r="C26" s="16">
        <v>-50000</v>
      </c>
      <c r="D26" s="16">
        <v>-35233.1</v>
      </c>
      <c r="E26" s="16">
        <v>0</v>
      </c>
      <c r="F26" s="35">
        <f t="shared" si="0"/>
        <v>-35233.1</v>
      </c>
    </row>
    <row r="27" spans="1:6" s="14" customFormat="1" ht="28.5" hidden="1">
      <c r="A27" s="37" t="s">
        <v>24</v>
      </c>
      <c r="B27" s="12" t="s">
        <v>25</v>
      </c>
      <c r="C27" s="13">
        <f>C28+C31+C34</f>
        <v>-4</v>
      </c>
      <c r="D27" s="13">
        <f>D28+D31+D34</f>
        <v>0</v>
      </c>
      <c r="E27" s="13">
        <f>E28+E31+E34</f>
        <v>4</v>
      </c>
      <c r="F27" s="35">
        <f t="shared" si="0"/>
        <v>4</v>
      </c>
    </row>
    <row r="28" spans="1:6" s="14" customFormat="1" ht="30" hidden="1">
      <c r="A28" s="38" t="s">
        <v>26</v>
      </c>
      <c r="B28" s="15" t="s">
        <v>27</v>
      </c>
      <c r="C28" s="16">
        <f aca="true" t="shared" si="1" ref="C28:E29">C29</f>
        <v>-1</v>
      </c>
      <c r="D28" s="16">
        <f t="shared" si="1"/>
        <v>0</v>
      </c>
      <c r="E28" s="16">
        <f t="shared" si="1"/>
        <v>1</v>
      </c>
      <c r="F28" s="35">
        <f t="shared" si="0"/>
        <v>1</v>
      </c>
    </row>
    <row r="29" spans="1:6" s="14" customFormat="1" ht="30" hidden="1">
      <c r="A29" s="38" t="s">
        <v>28</v>
      </c>
      <c r="B29" s="15" t="s">
        <v>29</v>
      </c>
      <c r="C29" s="16">
        <f t="shared" si="1"/>
        <v>-1</v>
      </c>
      <c r="D29" s="16">
        <f t="shared" si="1"/>
        <v>0</v>
      </c>
      <c r="E29" s="16">
        <f t="shared" si="1"/>
        <v>1</v>
      </c>
      <c r="F29" s="35">
        <f t="shared" si="0"/>
        <v>1</v>
      </c>
    </row>
    <row r="30" spans="1:6" s="14" customFormat="1" ht="45" hidden="1">
      <c r="A30" s="38" t="s">
        <v>30</v>
      </c>
      <c r="B30" s="15" t="s">
        <v>31</v>
      </c>
      <c r="C30" s="16">
        <v>-1</v>
      </c>
      <c r="D30" s="16">
        <v>0</v>
      </c>
      <c r="E30" s="16">
        <v>1</v>
      </c>
      <c r="F30" s="35">
        <f t="shared" si="0"/>
        <v>1</v>
      </c>
    </row>
    <row r="31" spans="1:6" s="14" customFormat="1" ht="30" hidden="1">
      <c r="A31" s="38" t="s">
        <v>32</v>
      </c>
      <c r="B31" s="15" t="s">
        <v>33</v>
      </c>
      <c r="C31" s="16">
        <f aca="true" t="shared" si="2" ref="C31:E32">C32</f>
        <v>-1</v>
      </c>
      <c r="D31" s="16">
        <f t="shared" si="2"/>
        <v>0</v>
      </c>
      <c r="E31" s="16">
        <f t="shared" si="2"/>
        <v>1</v>
      </c>
      <c r="F31" s="35">
        <f t="shared" si="0"/>
        <v>1</v>
      </c>
    </row>
    <row r="32" spans="1:6" s="14" customFormat="1" ht="90" hidden="1">
      <c r="A32" s="38" t="s">
        <v>34</v>
      </c>
      <c r="B32" s="15" t="s">
        <v>35</v>
      </c>
      <c r="C32" s="16">
        <f t="shared" si="2"/>
        <v>-1</v>
      </c>
      <c r="D32" s="16">
        <f t="shared" si="2"/>
        <v>0</v>
      </c>
      <c r="E32" s="16">
        <f t="shared" si="2"/>
        <v>1</v>
      </c>
      <c r="F32" s="35">
        <f t="shared" si="0"/>
        <v>1</v>
      </c>
    </row>
    <row r="33" spans="1:6" s="14" customFormat="1" ht="90" hidden="1">
      <c r="A33" s="38" t="s">
        <v>36</v>
      </c>
      <c r="B33" s="15" t="s">
        <v>37</v>
      </c>
      <c r="C33" s="16">
        <v>-1</v>
      </c>
      <c r="D33" s="16">
        <v>0</v>
      </c>
      <c r="E33" s="16">
        <v>1</v>
      </c>
      <c r="F33" s="35">
        <f t="shared" si="0"/>
        <v>1</v>
      </c>
    </row>
    <row r="34" spans="1:6" s="14" customFormat="1" ht="30" hidden="1">
      <c r="A34" s="38" t="s">
        <v>38</v>
      </c>
      <c r="B34" s="15" t="s">
        <v>39</v>
      </c>
      <c r="C34" s="16">
        <f>C35+C40</f>
        <v>-2</v>
      </c>
      <c r="D34" s="16">
        <f>D35+D40</f>
        <v>0</v>
      </c>
      <c r="E34" s="16">
        <f>E35+E40</f>
        <v>2</v>
      </c>
      <c r="F34" s="35">
        <f t="shared" si="0"/>
        <v>2</v>
      </c>
    </row>
    <row r="35" spans="1:6" s="14" customFormat="1" ht="30" hidden="1">
      <c r="A35" s="38" t="s">
        <v>40</v>
      </c>
      <c r="B35" s="15" t="s">
        <v>41</v>
      </c>
      <c r="C35" s="16">
        <f>C36+C38</f>
        <v>-2</v>
      </c>
      <c r="D35" s="16">
        <f>D36+D38</f>
        <v>0</v>
      </c>
      <c r="E35" s="16">
        <f>E36+E38</f>
        <v>2</v>
      </c>
      <c r="F35" s="35">
        <f t="shared" si="0"/>
        <v>2</v>
      </c>
    </row>
    <row r="36" spans="1:6" s="14" customFormat="1" ht="30" hidden="1">
      <c r="A36" s="38" t="s">
        <v>42</v>
      </c>
      <c r="B36" s="15" t="s">
        <v>43</v>
      </c>
      <c r="C36" s="16">
        <f>C37</f>
        <v>-1</v>
      </c>
      <c r="D36" s="16">
        <f>D37</f>
        <v>0</v>
      </c>
      <c r="E36" s="16">
        <f>E37</f>
        <v>1</v>
      </c>
      <c r="F36" s="35">
        <f t="shared" si="0"/>
        <v>1</v>
      </c>
    </row>
    <row r="37" spans="1:6" s="14" customFormat="1" ht="45" hidden="1">
      <c r="A37" s="38" t="s">
        <v>44</v>
      </c>
      <c r="B37" s="15" t="s">
        <v>45</v>
      </c>
      <c r="C37" s="16">
        <v>-1</v>
      </c>
      <c r="D37" s="16">
        <v>0</v>
      </c>
      <c r="E37" s="16">
        <v>1</v>
      </c>
      <c r="F37" s="35">
        <f t="shared" si="0"/>
        <v>1</v>
      </c>
    </row>
    <row r="38" spans="1:6" s="14" customFormat="1" ht="45" hidden="1">
      <c r="A38" s="38" t="s">
        <v>46</v>
      </c>
      <c r="B38" s="15" t="s">
        <v>47</v>
      </c>
      <c r="C38" s="16">
        <f>C39</f>
        <v>-1</v>
      </c>
      <c r="D38" s="16">
        <f>D39</f>
        <v>0</v>
      </c>
      <c r="E38" s="16">
        <f>E39</f>
        <v>1</v>
      </c>
      <c r="F38" s="35">
        <f t="shared" si="0"/>
        <v>1</v>
      </c>
    </row>
    <row r="39" spans="1:6" s="14" customFormat="1" ht="60" hidden="1">
      <c r="A39" s="38" t="s">
        <v>48</v>
      </c>
      <c r="B39" s="15" t="s">
        <v>49</v>
      </c>
      <c r="C39" s="16">
        <v>-1</v>
      </c>
      <c r="D39" s="16">
        <v>0</v>
      </c>
      <c r="E39" s="16">
        <v>1</v>
      </c>
      <c r="F39" s="35">
        <f t="shared" si="0"/>
        <v>1</v>
      </c>
    </row>
    <row r="40" spans="1:6" s="14" customFormat="1" ht="30" hidden="1">
      <c r="A40" s="38" t="s">
        <v>50</v>
      </c>
      <c r="B40" s="15" t="s">
        <v>51</v>
      </c>
      <c r="C40" s="16">
        <f aca="true" t="shared" si="3" ref="C40:E41">C41</f>
        <v>0</v>
      </c>
      <c r="D40" s="16">
        <f t="shared" si="3"/>
        <v>0</v>
      </c>
      <c r="E40" s="16">
        <f t="shared" si="3"/>
        <v>0</v>
      </c>
      <c r="F40" s="35">
        <f t="shared" si="0"/>
        <v>0</v>
      </c>
    </row>
    <row r="41" spans="1:6" s="14" customFormat="1" ht="30" hidden="1">
      <c r="A41" s="38" t="s">
        <v>52</v>
      </c>
      <c r="B41" s="15" t="s">
        <v>53</v>
      </c>
      <c r="C41" s="16">
        <f t="shared" si="3"/>
        <v>0</v>
      </c>
      <c r="D41" s="16">
        <f t="shared" si="3"/>
        <v>0</v>
      </c>
      <c r="E41" s="16">
        <f t="shared" si="3"/>
        <v>0</v>
      </c>
      <c r="F41" s="35">
        <f t="shared" si="0"/>
        <v>0</v>
      </c>
    </row>
    <row r="42" spans="1:6" s="14" customFormat="1" ht="60" hidden="1">
      <c r="A42" s="38" t="s">
        <v>54</v>
      </c>
      <c r="B42" s="15" t="s">
        <v>55</v>
      </c>
      <c r="C42" s="16">
        <v>0</v>
      </c>
      <c r="D42" s="16">
        <v>0</v>
      </c>
      <c r="E42" s="16">
        <v>0</v>
      </c>
      <c r="F42" s="35">
        <f t="shared" si="0"/>
        <v>0</v>
      </c>
    </row>
    <row r="43" spans="1:6" s="14" customFormat="1" ht="30" hidden="1">
      <c r="A43" s="38" t="s">
        <v>56</v>
      </c>
      <c r="B43" s="15" t="s">
        <v>57</v>
      </c>
      <c r="C43" s="16">
        <v>0</v>
      </c>
      <c r="D43" s="16">
        <v>0</v>
      </c>
      <c r="E43" s="16">
        <v>0</v>
      </c>
      <c r="F43" s="35">
        <f t="shared" si="0"/>
        <v>0</v>
      </c>
    </row>
    <row r="44" spans="1:6" s="14" customFormat="1" ht="30" hidden="1">
      <c r="A44" s="38" t="s">
        <v>58</v>
      </c>
      <c r="B44" s="15" t="s">
        <v>59</v>
      </c>
      <c r="C44" s="16">
        <v>0</v>
      </c>
      <c r="D44" s="16">
        <v>0</v>
      </c>
      <c r="E44" s="16">
        <v>0</v>
      </c>
      <c r="F44" s="35">
        <f t="shared" si="0"/>
        <v>0</v>
      </c>
    </row>
    <row r="45" spans="1:6" s="14" customFormat="1" ht="30" hidden="1">
      <c r="A45" s="38" t="s">
        <v>60</v>
      </c>
      <c r="B45" s="15" t="s">
        <v>61</v>
      </c>
      <c r="C45" s="16">
        <v>0</v>
      </c>
      <c r="D45" s="16">
        <v>0</v>
      </c>
      <c r="E45" s="16">
        <v>0</v>
      </c>
      <c r="F45" s="35">
        <f t="shared" si="0"/>
        <v>0</v>
      </c>
    </row>
    <row r="46" spans="1:6" s="14" customFormat="1" ht="28.5">
      <c r="A46" s="37" t="s">
        <v>62</v>
      </c>
      <c r="B46" s="12" t="s">
        <v>99</v>
      </c>
      <c r="C46" s="13">
        <f>SUM(C47+C54)</f>
        <v>0</v>
      </c>
      <c r="D46" s="13">
        <f>SUM(D47+D54)</f>
        <v>0</v>
      </c>
      <c r="E46" s="13">
        <f>SUM(E47+E54)</f>
        <v>184447</v>
      </c>
      <c r="F46" s="35">
        <f t="shared" si="0"/>
        <v>184447</v>
      </c>
    </row>
    <row r="47" spans="1:6" s="14" customFormat="1" ht="15">
      <c r="A47" s="38" t="s">
        <v>63</v>
      </c>
      <c r="B47" s="15" t="s">
        <v>103</v>
      </c>
      <c r="C47" s="16">
        <f>C51+C48</f>
        <v>-2918927.8</v>
      </c>
      <c r="D47" s="16">
        <f>D51+D48</f>
        <v>-2887160.9</v>
      </c>
      <c r="E47" s="16">
        <f>E51+E48</f>
        <v>0</v>
      </c>
      <c r="F47" s="35">
        <f t="shared" si="0"/>
        <v>-2887160.9</v>
      </c>
    </row>
    <row r="48" spans="1:6" s="14" customFormat="1" ht="15">
      <c r="A48" s="38" t="s">
        <v>64</v>
      </c>
      <c r="B48" s="15" t="s">
        <v>104</v>
      </c>
      <c r="C48" s="16">
        <f aca="true" t="shared" si="4" ref="C48:E49">C49</f>
        <v>0</v>
      </c>
      <c r="D48" s="16">
        <f t="shared" si="4"/>
        <v>0</v>
      </c>
      <c r="E48" s="16">
        <f t="shared" si="4"/>
        <v>0</v>
      </c>
      <c r="F48" s="35">
        <f t="shared" si="0"/>
        <v>0</v>
      </c>
    </row>
    <row r="49" spans="1:6" s="14" customFormat="1" ht="30">
      <c r="A49" s="38" t="s">
        <v>65</v>
      </c>
      <c r="B49" s="15" t="s">
        <v>105</v>
      </c>
      <c r="C49" s="16">
        <f t="shared" si="4"/>
        <v>0</v>
      </c>
      <c r="D49" s="16">
        <f t="shared" si="4"/>
        <v>0</v>
      </c>
      <c r="E49" s="16">
        <f t="shared" si="4"/>
        <v>0</v>
      </c>
      <c r="F49" s="35">
        <f t="shared" si="0"/>
        <v>0</v>
      </c>
    </row>
    <row r="50" spans="1:6" s="14" customFormat="1" ht="30">
      <c r="A50" s="38" t="s">
        <v>66</v>
      </c>
      <c r="B50" s="15" t="s">
        <v>106</v>
      </c>
      <c r="C50" s="16">
        <v>0</v>
      </c>
      <c r="D50" s="16">
        <v>0</v>
      </c>
      <c r="E50" s="16">
        <v>0</v>
      </c>
      <c r="F50" s="35">
        <f t="shared" si="0"/>
        <v>0</v>
      </c>
    </row>
    <row r="51" spans="1:6" s="14" customFormat="1" ht="15">
      <c r="A51" s="38" t="s">
        <v>67</v>
      </c>
      <c r="B51" s="15" t="s">
        <v>68</v>
      </c>
      <c r="C51" s="16">
        <f>C52</f>
        <v>-2918927.8</v>
      </c>
      <c r="D51" s="16">
        <f>D52</f>
        <v>-2887160.9</v>
      </c>
      <c r="E51" s="16">
        <f>E52</f>
        <v>0</v>
      </c>
      <c r="F51" s="35">
        <f t="shared" si="0"/>
        <v>-2887160.9</v>
      </c>
    </row>
    <row r="52" spans="1:6" s="14" customFormat="1" ht="15">
      <c r="A52" s="38" t="s">
        <v>69</v>
      </c>
      <c r="B52" s="15" t="s">
        <v>70</v>
      </c>
      <c r="C52" s="16">
        <v>-2918927.8</v>
      </c>
      <c r="D52" s="16">
        <f>D53</f>
        <v>-2887160.9</v>
      </c>
      <c r="E52" s="16">
        <f>E53</f>
        <v>0</v>
      </c>
      <c r="F52" s="35">
        <f t="shared" si="0"/>
        <v>-2887160.9</v>
      </c>
    </row>
    <row r="53" spans="1:6" s="14" customFormat="1" ht="30">
      <c r="A53" s="38" t="s">
        <v>71</v>
      </c>
      <c r="B53" s="15" t="s">
        <v>72</v>
      </c>
      <c r="C53" s="16">
        <v>-2887161.9</v>
      </c>
      <c r="D53" s="16">
        <v>-2887160.9</v>
      </c>
      <c r="E53" s="16">
        <v>0</v>
      </c>
      <c r="F53" s="35">
        <f t="shared" si="0"/>
        <v>-2887160.9</v>
      </c>
    </row>
    <row r="54" spans="1:6" s="14" customFormat="1" ht="15">
      <c r="A54" s="38" t="s">
        <v>73</v>
      </c>
      <c r="B54" s="15" t="s">
        <v>107</v>
      </c>
      <c r="C54" s="16">
        <f>C55+C58</f>
        <v>2918927.8</v>
      </c>
      <c r="D54" s="16">
        <f>D55+D58</f>
        <v>2887160.9</v>
      </c>
      <c r="E54" s="16">
        <f>E55+E58</f>
        <v>184447</v>
      </c>
      <c r="F54" s="35">
        <f t="shared" si="0"/>
        <v>3071607.9</v>
      </c>
    </row>
    <row r="55" spans="1:6" s="14" customFormat="1" ht="15">
      <c r="A55" s="38" t="s">
        <v>74</v>
      </c>
      <c r="B55" s="15" t="s">
        <v>108</v>
      </c>
      <c r="C55" s="16">
        <f aca="true" t="shared" si="5" ref="C55:E56">C56</f>
        <v>0</v>
      </c>
      <c r="D55" s="16">
        <f t="shared" si="5"/>
        <v>0</v>
      </c>
      <c r="E55" s="16">
        <f t="shared" si="5"/>
        <v>0</v>
      </c>
      <c r="F55" s="35">
        <f t="shared" si="0"/>
        <v>0</v>
      </c>
    </row>
    <row r="56" spans="1:6" s="14" customFormat="1" ht="15">
      <c r="A56" s="38" t="s">
        <v>75</v>
      </c>
      <c r="B56" s="15" t="s">
        <v>109</v>
      </c>
      <c r="C56" s="16">
        <f t="shared" si="5"/>
        <v>0</v>
      </c>
      <c r="D56" s="16">
        <f t="shared" si="5"/>
        <v>0</v>
      </c>
      <c r="E56" s="16">
        <f t="shared" si="5"/>
        <v>0</v>
      </c>
      <c r="F56" s="35">
        <f t="shared" si="0"/>
        <v>0</v>
      </c>
    </row>
    <row r="57" spans="1:6" s="14" customFormat="1" ht="30">
      <c r="A57" s="38" t="s">
        <v>76</v>
      </c>
      <c r="B57" s="15" t="s">
        <v>110</v>
      </c>
      <c r="C57" s="16">
        <v>0</v>
      </c>
      <c r="D57" s="16">
        <v>0</v>
      </c>
      <c r="E57" s="16">
        <v>0</v>
      </c>
      <c r="F57" s="35">
        <f t="shared" si="0"/>
        <v>0</v>
      </c>
    </row>
    <row r="58" spans="1:6" s="14" customFormat="1" ht="15">
      <c r="A58" s="38" t="s">
        <v>77</v>
      </c>
      <c r="B58" s="15" t="s">
        <v>111</v>
      </c>
      <c r="C58" s="16">
        <f>C59-C61</f>
        <v>2918927.8</v>
      </c>
      <c r="D58" s="16">
        <f>D59-D61</f>
        <v>2887160.9</v>
      </c>
      <c r="E58" s="16">
        <f>E59-E61</f>
        <v>184447</v>
      </c>
      <c r="F58" s="35">
        <f t="shared" si="0"/>
        <v>3071607.9</v>
      </c>
    </row>
    <row r="59" spans="1:6" s="14" customFormat="1" ht="15">
      <c r="A59" s="38" t="s">
        <v>78</v>
      </c>
      <c r="B59" s="15" t="s">
        <v>79</v>
      </c>
      <c r="C59" s="16">
        <f>C60</f>
        <v>2918927.8</v>
      </c>
      <c r="D59" s="16">
        <f>D60</f>
        <v>2887160.9</v>
      </c>
      <c r="E59" s="16">
        <f>E60</f>
        <v>184447</v>
      </c>
      <c r="F59" s="35">
        <f t="shared" si="0"/>
        <v>3071607.9</v>
      </c>
    </row>
    <row r="60" spans="1:6" s="14" customFormat="1" ht="30">
      <c r="A60" s="38" t="s">
        <v>80</v>
      </c>
      <c r="B60" s="15" t="s">
        <v>81</v>
      </c>
      <c r="C60" s="16">
        <v>2918927.8</v>
      </c>
      <c r="D60" s="16">
        <v>2887160.9</v>
      </c>
      <c r="E60" s="16">
        <v>184447</v>
      </c>
      <c r="F60" s="35">
        <f t="shared" si="0"/>
        <v>3071607.9</v>
      </c>
    </row>
    <row r="61" spans="1:6" s="14" customFormat="1" ht="15">
      <c r="A61" s="38" t="s">
        <v>77</v>
      </c>
      <c r="B61" s="15" t="s">
        <v>82</v>
      </c>
      <c r="C61" s="16">
        <f>SUM(C62)</f>
        <v>0</v>
      </c>
      <c r="D61" s="16">
        <f>SUM(D62)</f>
        <v>0</v>
      </c>
      <c r="E61" s="16">
        <f>SUM(E62)</f>
        <v>0</v>
      </c>
      <c r="F61" s="35">
        <f t="shared" si="0"/>
        <v>0</v>
      </c>
    </row>
    <row r="62" spans="1:6" s="14" customFormat="1" ht="30">
      <c r="A62" s="38" t="s">
        <v>83</v>
      </c>
      <c r="B62" s="15" t="s">
        <v>84</v>
      </c>
      <c r="C62" s="16">
        <v>0</v>
      </c>
      <c r="D62" s="16">
        <v>0</v>
      </c>
      <c r="E62" s="16">
        <v>0</v>
      </c>
      <c r="F62" s="35">
        <f t="shared" si="0"/>
        <v>0</v>
      </c>
    </row>
    <row r="63" spans="1:6" ht="15.75" thickBot="1">
      <c r="A63" s="39" t="s">
        <v>85</v>
      </c>
      <c r="B63" s="40" t="s">
        <v>86</v>
      </c>
      <c r="C63" s="41">
        <f>C11+C46</f>
        <v>102411.2</v>
      </c>
      <c r="D63" s="41">
        <f>D11+D46</f>
        <v>102411.20000000001</v>
      </c>
      <c r="E63" s="41">
        <f>E11+E46</f>
        <v>184447</v>
      </c>
      <c r="F63" s="42">
        <f t="shared" si="0"/>
        <v>286858.2</v>
      </c>
    </row>
    <row r="66" ht="15" customHeight="1" hidden="1">
      <c r="A66" s="2" t="s">
        <v>87</v>
      </c>
    </row>
    <row r="67" ht="15" customHeight="1" hidden="1"/>
    <row r="68" ht="15" customHeight="1" hidden="1"/>
    <row r="69" ht="15" customHeight="1" hidden="1">
      <c r="A69" s="17" t="s">
        <v>88</v>
      </c>
    </row>
    <row r="70" ht="15" customHeight="1" hidden="1">
      <c r="A70" s="17" t="s">
        <v>89</v>
      </c>
    </row>
    <row r="71" ht="15" customHeight="1" hidden="1">
      <c r="A71" s="2" t="s">
        <v>90</v>
      </c>
    </row>
  </sheetData>
  <sheetProtection/>
  <mergeCells count="11">
    <mergeCell ref="F8:F9"/>
    <mergeCell ref="A6:F7"/>
    <mergeCell ref="E1:F1"/>
    <mergeCell ref="E2:F2"/>
    <mergeCell ref="E3:F3"/>
    <mergeCell ref="E4:F4"/>
    <mergeCell ref="A8:A9"/>
    <mergeCell ref="B8:B9"/>
    <mergeCell ref="D8:D9"/>
    <mergeCell ref="E8:E9"/>
    <mergeCell ref="C8:C9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2012-01-27T07:12:55Z</cp:lastPrinted>
  <dcterms:created xsi:type="dcterms:W3CDTF">2006-09-16T00:00:00Z</dcterms:created>
  <dcterms:modified xsi:type="dcterms:W3CDTF">2012-01-27T07:13:16Z</dcterms:modified>
  <cp:category/>
  <cp:version/>
  <cp:contentType/>
  <cp:contentStatus/>
</cp:coreProperties>
</file>